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cruz\iCloudDrive\ PPGAIS\Credenciament e recredencimaneto\"/>
    </mc:Choice>
  </mc:AlternateContent>
  <bookViews>
    <workbookView xWindow="0" yWindow="0" windowWidth="23040" windowHeight="9192"/>
  </bookViews>
  <sheets>
    <sheet name="Doc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VvOfH93mcv7vLr1dr9y/ohQXVoxKRkVyPreNKCgmow="/>
    </ext>
  </extLst>
</workbook>
</file>

<file path=xl/calcChain.xml><?xml version="1.0" encoding="utf-8"?>
<calcChain xmlns="http://schemas.openxmlformats.org/spreadsheetml/2006/main">
  <c r="X7" i="1" l="1"/>
  <c r="Y7" i="1"/>
  <c r="Z7" i="1"/>
  <c r="AA7" i="1"/>
  <c r="AB7" i="1"/>
  <c r="AC7" i="1"/>
  <c r="AD7" i="1"/>
  <c r="AE7" i="1"/>
  <c r="AF7" i="1"/>
  <c r="AG7" i="1"/>
  <c r="AH7" i="1"/>
  <c r="AI7" i="1"/>
  <c r="AJ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AV5" i="1"/>
  <c r="AU5" i="1"/>
  <c r="AT5" i="1"/>
  <c r="AS5" i="1"/>
  <c r="AR5" i="1"/>
  <c r="AQ5" i="1"/>
  <c r="AP5" i="1"/>
  <c r="AO5" i="1"/>
  <c r="AN5" i="1"/>
  <c r="AL5" i="1"/>
  <c r="AM5" i="1" s="1"/>
  <c r="I7" i="1"/>
  <c r="H7" i="1"/>
  <c r="G7" i="1"/>
  <c r="F7" i="1"/>
  <c r="E7" i="1"/>
  <c r="D7" i="1"/>
  <c r="C7" i="1"/>
  <c r="B7" i="1"/>
  <c r="AV6" i="1"/>
  <c r="AU6" i="1"/>
  <c r="AT6" i="1"/>
  <c r="AS6" i="1"/>
  <c r="AR6" i="1"/>
  <c r="AQ6" i="1"/>
  <c r="AP6" i="1"/>
  <c r="AO6" i="1"/>
  <c r="AN6" i="1"/>
  <c r="AL6" i="1"/>
  <c r="AM6" i="1" s="1"/>
  <c r="AV4" i="1"/>
  <c r="AU4" i="1"/>
  <c r="AT4" i="1"/>
  <c r="AS4" i="1"/>
  <c r="AR4" i="1"/>
  <c r="AQ4" i="1"/>
  <c r="AP4" i="1"/>
  <c r="AV3" i="1"/>
  <c r="AU3" i="1"/>
  <c r="AT3" i="1"/>
  <c r="AS3" i="1"/>
  <c r="AR3" i="1"/>
  <c r="AQ3" i="1"/>
  <c r="AP3" i="1"/>
  <c r="AV2" i="1"/>
  <c r="AU2" i="1"/>
  <c r="AT2" i="1"/>
  <c r="AS2" i="1"/>
  <c r="AR2" i="1"/>
  <c r="AQ2" i="1"/>
  <c r="AP2" i="1"/>
  <c r="AO2" i="1"/>
  <c r="AN2" i="1"/>
  <c r="AL2" i="1"/>
  <c r="AM2" i="1" s="1"/>
  <c r="AQ7" i="1" l="1"/>
  <c r="AU7" i="1"/>
  <c r="AO7" i="1"/>
  <c r="AV7" i="1"/>
  <c r="AW5" i="1"/>
  <c r="AS7" i="1"/>
  <c r="AW3" i="1"/>
  <c r="AN7" i="1"/>
  <c r="AR7" i="1"/>
  <c r="AW4" i="1"/>
  <c r="AW2" i="1"/>
  <c r="AT7" i="1"/>
  <c r="AW6" i="1"/>
  <c r="AL7" i="1"/>
  <c r="AM7" i="1" s="1"/>
  <c r="AP7" i="1"/>
  <c r="AW7" i="1" l="1"/>
</calcChain>
</file>

<file path=xl/sharedStrings.xml><?xml version="1.0" encoding="utf-8"?>
<sst xmlns="http://schemas.openxmlformats.org/spreadsheetml/2006/main" count="51" uniqueCount="43">
  <si>
    <t>ANO</t>
  </si>
  <si>
    <t>A1</t>
  </si>
  <si>
    <t>A2</t>
  </si>
  <si>
    <t>A3</t>
  </si>
  <si>
    <t>A4</t>
  </si>
  <si>
    <t>B1</t>
  </si>
  <si>
    <t>B2</t>
  </si>
  <si>
    <t>B3</t>
  </si>
  <si>
    <t>B4</t>
  </si>
  <si>
    <t>L1</t>
  </si>
  <si>
    <t>L2</t>
  </si>
  <si>
    <t>L3</t>
  </si>
  <si>
    <t>L4</t>
  </si>
  <si>
    <t>L5</t>
  </si>
  <si>
    <t>C1</t>
  </si>
  <si>
    <t>C2</t>
  </si>
  <si>
    <t xml:space="preserve">C3 </t>
  </si>
  <si>
    <t>C4</t>
  </si>
  <si>
    <t>C5</t>
  </si>
  <si>
    <t>V1</t>
  </si>
  <si>
    <t>V2</t>
  </si>
  <si>
    <t>V3</t>
  </si>
  <si>
    <t>V4</t>
  </si>
  <si>
    <t>V5</t>
  </si>
  <si>
    <t>T1</t>
  </si>
  <si>
    <t>T2</t>
  </si>
  <si>
    <t>T3</t>
  </si>
  <si>
    <t>T4</t>
  </si>
  <si>
    <t>T5</t>
  </si>
  <si>
    <t>IndProd
Art</t>
  </si>
  <si>
    <t>A1-B2</t>
  </si>
  <si>
    <t>B3-B4</t>
  </si>
  <si>
    <t>IndProd
Art final</t>
  </si>
  <si>
    <t>IndProd
Liv</t>
  </si>
  <si>
    <t>IndProd
Cap</t>
  </si>
  <si>
    <t xml:space="preserve">IndProd
Ver </t>
  </si>
  <si>
    <t>IndProd
Tec</t>
  </si>
  <si>
    <t>IndProd
ArtCult</t>
  </si>
  <si>
    <t>IndProd
EstSup</t>
  </si>
  <si>
    <t>INDPROD GERAL</t>
  </si>
  <si>
    <t>2022 a 2025</t>
  </si>
  <si>
    <t>2026*</t>
  </si>
  <si>
    <t>*2026 será contabilizado como continuidade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</si>
</sst>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0"/>
      <color rgb="FF000000"/>
      <name val="Arial"/>
      <scheme val="minor"/>
    </font>
    <font>
      <b/>
      <sz val="14"/>
      <color theme="1"/>
      <name val="Helvetica Neue"/>
    </font>
    <font>
      <b/>
      <sz val="10"/>
      <color theme="1"/>
      <name val="Helvetica Neue"/>
    </font>
    <font>
      <b/>
      <sz val="9"/>
      <color theme="1"/>
      <name val="Helvetica Neue"/>
    </font>
    <font>
      <b/>
      <sz val="10"/>
      <color rgb="FFFFFFFF"/>
      <name val="Helvetica Neue"/>
    </font>
    <font>
      <sz val="15"/>
      <color rgb="FF000000"/>
      <name val="Helvetica Neue"/>
    </font>
    <font>
      <sz val="12"/>
      <color theme="1"/>
      <name val="Helvetica Neue"/>
    </font>
    <font>
      <sz val="14"/>
      <color theme="1"/>
      <name val="Helvetica Neue"/>
    </font>
    <font>
      <b/>
      <sz val="16"/>
      <color theme="1"/>
      <name val="Helvetica Neue"/>
    </font>
    <font>
      <b/>
      <sz val="12"/>
      <color theme="1"/>
      <name val="Helvetica Neue"/>
    </font>
    <font>
      <sz val="10"/>
      <color theme="1"/>
      <name val="Helvetica Neue"/>
    </font>
  </fonts>
  <fills count="14">
    <fill>
      <patternFill patternType="none"/>
    </fill>
    <fill>
      <patternFill patternType="gray125"/>
    </fill>
    <fill>
      <patternFill patternType="solid">
        <fgColor rgb="FFB4A7D6"/>
        <bgColor rgb="FFB4A7D6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EAD1DC"/>
        <bgColor rgb="FFEAD1DC"/>
      </patternFill>
    </fill>
    <fill>
      <patternFill patternType="solid">
        <fgColor rgb="FFE69138"/>
        <bgColor rgb="FFE69138"/>
      </patternFill>
    </fill>
    <fill>
      <patternFill patternType="solid">
        <fgColor rgb="FFEA9999"/>
        <bgColor rgb="FFEA9999"/>
      </patternFill>
    </fill>
    <fill>
      <patternFill patternType="solid">
        <fgColor rgb="FFF1C232"/>
        <bgColor rgb="FFF1C232"/>
      </patternFill>
    </fill>
    <fill>
      <patternFill patternType="solid">
        <fgColor rgb="FF4A86E8"/>
        <bgColor rgb="FF4A86E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2" fontId="7" fillId="0" borderId="7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1" fillId="3" borderId="9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2" fontId="1" fillId="12" borderId="9" xfId="0" applyNumberFormat="1" applyFont="1" applyFill="1" applyBorder="1" applyAlignment="1">
      <alignment horizontal="center" vertical="top"/>
    </xf>
    <xf numFmtId="0" fontId="8" fillId="13" borderId="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1" fillId="1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6">
    <dxf>
      <fill>
        <patternFill patternType="solid">
          <fgColor rgb="FFE06666"/>
          <bgColor rgb="FFE06666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000000"/>
      </font>
      <fill>
        <patternFill patternType="solid">
          <fgColor rgb="FFF6B26B"/>
          <bgColor rgb="FFF6B2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AW10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546875" defaultRowHeight="15" customHeight="1"/>
  <cols>
    <col min="1" max="1" width="37.5546875" customWidth="1"/>
    <col min="2" max="36" width="3.109375" customWidth="1"/>
    <col min="37" max="37" width="0.44140625" customWidth="1"/>
    <col min="38" max="38" width="6.88671875" hidden="1" customWidth="1"/>
    <col min="39" max="39" width="5.5546875" hidden="1" customWidth="1"/>
    <col min="40" max="40" width="6" hidden="1" customWidth="1"/>
    <col min="41" max="41" width="12.88671875" hidden="1" customWidth="1"/>
    <col min="42" max="42" width="8.6640625" customWidth="1"/>
    <col min="43" max="46" width="7.44140625" customWidth="1"/>
    <col min="47" max="47" width="7.5546875" customWidth="1"/>
    <col min="48" max="48" width="8.44140625" customWidth="1"/>
    <col min="49" max="49" width="9.44140625" customWidth="1"/>
  </cols>
  <sheetData>
    <row r="1" spans="1:49" ht="52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15" t="s">
        <v>26</v>
      </c>
      <c r="AB1" s="15" t="s">
        <v>27</v>
      </c>
      <c r="AC1" s="16" t="s">
        <v>28</v>
      </c>
      <c r="AD1" s="17" t="s">
        <v>1</v>
      </c>
      <c r="AE1" s="18" t="s">
        <v>2</v>
      </c>
      <c r="AF1" s="18" t="s">
        <v>3</v>
      </c>
      <c r="AG1" s="18" t="s">
        <v>4</v>
      </c>
      <c r="AH1" s="18" t="s">
        <v>5</v>
      </c>
      <c r="AI1" s="18" t="s">
        <v>6</v>
      </c>
      <c r="AJ1" s="18" t="s">
        <v>7</v>
      </c>
      <c r="AK1" s="19" t="s">
        <v>8</v>
      </c>
      <c r="AL1" s="20" t="s">
        <v>29</v>
      </c>
      <c r="AM1" s="21">
        <v>0.2</v>
      </c>
      <c r="AN1" s="22" t="s">
        <v>30</v>
      </c>
      <c r="AO1" s="22" t="s">
        <v>31</v>
      </c>
      <c r="AP1" s="23" t="s">
        <v>32</v>
      </c>
      <c r="AQ1" s="24" t="s">
        <v>33</v>
      </c>
      <c r="AR1" s="25" t="s">
        <v>34</v>
      </c>
      <c r="AS1" s="26" t="s">
        <v>35</v>
      </c>
      <c r="AT1" s="27" t="s">
        <v>36</v>
      </c>
      <c r="AU1" s="28" t="s">
        <v>37</v>
      </c>
      <c r="AV1" s="29" t="s">
        <v>38</v>
      </c>
      <c r="AW1" s="30" t="s">
        <v>39</v>
      </c>
    </row>
    <row r="2" spans="1:49" ht="23.25" customHeight="1">
      <c r="A2" s="31">
        <v>2022</v>
      </c>
      <c r="B2" s="32"/>
      <c r="C2" s="33"/>
      <c r="D2" s="33"/>
      <c r="E2" s="33"/>
      <c r="F2" s="33"/>
      <c r="G2" s="33"/>
      <c r="H2" s="33"/>
      <c r="I2" s="34"/>
      <c r="J2" s="32"/>
      <c r="K2" s="33"/>
      <c r="L2" s="33"/>
      <c r="M2" s="33"/>
      <c r="N2" s="34"/>
      <c r="O2" s="32"/>
      <c r="P2" s="33"/>
      <c r="Q2" s="33"/>
      <c r="R2" s="33"/>
      <c r="S2" s="34"/>
      <c r="T2" s="32"/>
      <c r="U2" s="33"/>
      <c r="V2" s="33"/>
      <c r="W2" s="33"/>
      <c r="X2" s="34"/>
      <c r="Y2" s="32"/>
      <c r="Z2" s="33"/>
      <c r="AA2" s="33"/>
      <c r="AB2" s="33"/>
      <c r="AC2" s="34"/>
      <c r="AD2" s="32"/>
      <c r="AE2" s="33"/>
      <c r="AF2" s="33"/>
      <c r="AG2" s="33"/>
      <c r="AH2" s="33"/>
      <c r="AI2" s="33"/>
      <c r="AJ2" s="33"/>
      <c r="AK2" s="34"/>
      <c r="AL2" s="35">
        <f>B2*1+C2*0.875+D2*0.75+E2*0.625+F2*0.5+G2*0.375+H2*0.25+I2*0.125</f>
        <v>0</v>
      </c>
      <c r="AM2" s="36">
        <f>AL2*0.2</f>
        <v>0</v>
      </c>
      <c r="AN2" s="36">
        <f>B2*1+C2*0.875+D2*0.75+E2*0.625+F2*0.5+G2*0.375</f>
        <v>0</v>
      </c>
      <c r="AO2" s="36">
        <f>H2*0.25+I2*0.125</f>
        <v>0</v>
      </c>
      <c r="AP2" s="37">
        <f t="shared" ref="AP2:AP6" si="0">((B2*1)+(C2*0.875)+(D2*0.75)+(E2*0.625)+(F2*0.5)+(G2*0.375)+(H2*0.25)+(I2*0.125))</f>
        <v>0</v>
      </c>
      <c r="AQ2" s="38">
        <f t="shared" ref="AQ2:AQ6" si="1">(J2*2+K2*1.6+L2*1.2+M2*0.8+N2*0.4)</f>
        <v>0</v>
      </c>
      <c r="AR2" s="39">
        <f t="shared" ref="AR2:AR6" si="2">(O2*1+P2*0.8+Q2*0.6+R2*0.4+S2*0.2)</f>
        <v>0</v>
      </c>
      <c r="AS2" s="40">
        <f t="shared" ref="AS2:AS6" si="3">(T2*0.2+U2*0.16+V2*0.12+W2*0.08+X2*0.04)</f>
        <v>0</v>
      </c>
      <c r="AT2" s="41">
        <f t="shared" ref="AT2:AT6" si="4">(Y2*2+Z2*1.5+AA2*1+AB2*0.5+AC2*0.1)</f>
        <v>0</v>
      </c>
      <c r="AU2" s="42">
        <f t="shared" ref="AU2:AU4" si="5">(AD2*1+AE2*0.875+AF2*0.75+AG2*0.625+AH2*0.5+AI2*0.375+AJ2*0.25+AK2*0.125)</f>
        <v>0</v>
      </c>
      <c r="AV2" s="43">
        <f t="shared" ref="AV2:AV6" si="6">(B2*1+C2*0.875+D2*0.75+E2*0.625+J2*2+K2*1.6+L2*1+O2*1+P2*0.8++Q2*0.6+Y2*2+Z2*1.5+AA2*1)</f>
        <v>0</v>
      </c>
      <c r="AW2" s="44">
        <f t="shared" ref="AW2:AW6" si="7">AP2+AQ2+AR2+AS2+AT2+AU2</f>
        <v>0</v>
      </c>
    </row>
    <row r="3" spans="1:49" ht="23.25" customHeight="1">
      <c r="A3" s="31">
        <v>2023</v>
      </c>
      <c r="B3" s="33"/>
      <c r="C3" s="33"/>
      <c r="D3" s="33"/>
      <c r="E3" s="33"/>
      <c r="F3" s="33"/>
      <c r="G3" s="33"/>
      <c r="H3" s="33"/>
      <c r="I3" s="33"/>
      <c r="J3" s="32"/>
      <c r="K3" s="33"/>
      <c r="L3" s="33"/>
      <c r="M3" s="33"/>
      <c r="N3" s="34"/>
      <c r="O3" s="32"/>
      <c r="P3" s="33"/>
      <c r="Q3" s="33"/>
      <c r="R3" s="33"/>
      <c r="S3" s="34"/>
      <c r="T3" s="32"/>
      <c r="U3" s="33"/>
      <c r="V3" s="33"/>
      <c r="W3" s="33"/>
      <c r="X3" s="34"/>
      <c r="Y3" s="32"/>
      <c r="Z3" s="33"/>
      <c r="AA3" s="33"/>
      <c r="AB3" s="33"/>
      <c r="AC3" s="34"/>
      <c r="AD3" s="32"/>
      <c r="AE3" s="33"/>
      <c r="AF3" s="33"/>
      <c r="AG3" s="33"/>
      <c r="AH3" s="33"/>
      <c r="AI3" s="33"/>
      <c r="AJ3" s="33"/>
      <c r="AK3" s="34"/>
      <c r="AL3" s="35"/>
      <c r="AM3" s="36"/>
      <c r="AN3" s="36"/>
      <c r="AO3" s="36"/>
      <c r="AP3" s="37">
        <f t="shared" si="0"/>
        <v>0</v>
      </c>
      <c r="AQ3" s="38">
        <f t="shared" si="1"/>
        <v>0</v>
      </c>
      <c r="AR3" s="39">
        <f t="shared" si="2"/>
        <v>0</v>
      </c>
      <c r="AS3" s="40">
        <f t="shared" si="3"/>
        <v>0</v>
      </c>
      <c r="AT3" s="41">
        <f t="shared" si="4"/>
        <v>0</v>
      </c>
      <c r="AU3" s="42">
        <f t="shared" si="5"/>
        <v>0</v>
      </c>
      <c r="AV3" s="43">
        <f t="shared" si="6"/>
        <v>0</v>
      </c>
      <c r="AW3" s="44">
        <f t="shared" si="7"/>
        <v>0</v>
      </c>
    </row>
    <row r="4" spans="1:49" ht="23.25" customHeight="1">
      <c r="A4" s="31">
        <v>2024</v>
      </c>
      <c r="B4" s="33"/>
      <c r="C4" s="33"/>
      <c r="D4" s="33"/>
      <c r="E4" s="33"/>
      <c r="F4" s="33"/>
      <c r="G4" s="33"/>
      <c r="H4" s="33"/>
      <c r="I4" s="33"/>
      <c r="J4" s="32"/>
      <c r="K4" s="33"/>
      <c r="L4" s="33"/>
      <c r="M4" s="33"/>
      <c r="N4" s="34"/>
      <c r="O4" s="32"/>
      <c r="P4" s="33"/>
      <c r="Q4" s="33"/>
      <c r="R4" s="33"/>
      <c r="S4" s="34"/>
      <c r="T4" s="32"/>
      <c r="U4" s="33"/>
      <c r="V4" s="33"/>
      <c r="W4" s="33"/>
      <c r="X4" s="34"/>
      <c r="Y4" s="32"/>
      <c r="Z4" s="33"/>
      <c r="AA4" s="33"/>
      <c r="AB4" s="33"/>
      <c r="AC4" s="34"/>
      <c r="AD4" s="32"/>
      <c r="AE4" s="33"/>
      <c r="AF4" s="33"/>
      <c r="AG4" s="33"/>
      <c r="AH4" s="33"/>
      <c r="AI4" s="33"/>
      <c r="AJ4" s="33"/>
      <c r="AK4" s="34"/>
      <c r="AL4" s="35"/>
      <c r="AM4" s="36"/>
      <c r="AN4" s="36"/>
      <c r="AO4" s="36"/>
      <c r="AP4" s="37">
        <f t="shared" si="0"/>
        <v>0</v>
      </c>
      <c r="AQ4" s="38">
        <f t="shared" si="1"/>
        <v>0</v>
      </c>
      <c r="AR4" s="39">
        <f t="shared" si="2"/>
        <v>0</v>
      </c>
      <c r="AS4" s="40">
        <f t="shared" si="3"/>
        <v>0</v>
      </c>
      <c r="AT4" s="41">
        <f t="shared" si="4"/>
        <v>0</v>
      </c>
      <c r="AU4" s="42">
        <f t="shared" si="5"/>
        <v>0</v>
      </c>
      <c r="AV4" s="43">
        <f t="shared" si="6"/>
        <v>0</v>
      </c>
      <c r="AW4" s="44">
        <f t="shared" si="7"/>
        <v>0</v>
      </c>
    </row>
    <row r="5" spans="1:49" ht="23.25" customHeight="1">
      <c r="A5" s="31">
        <v>2025</v>
      </c>
      <c r="B5" s="33"/>
      <c r="C5" s="33"/>
      <c r="D5" s="33"/>
      <c r="E5" s="33"/>
      <c r="F5" s="33"/>
      <c r="G5" s="33"/>
      <c r="H5" s="33"/>
      <c r="I5" s="33"/>
      <c r="J5" s="32"/>
      <c r="K5" s="33"/>
      <c r="L5" s="33"/>
      <c r="M5" s="33"/>
      <c r="N5" s="34"/>
      <c r="O5" s="32"/>
      <c r="P5" s="33"/>
      <c r="Q5" s="33"/>
      <c r="R5" s="33"/>
      <c r="S5" s="34"/>
      <c r="T5" s="32"/>
      <c r="U5" s="33"/>
      <c r="V5" s="33"/>
      <c r="W5" s="33"/>
      <c r="X5" s="34"/>
      <c r="Y5" s="32"/>
      <c r="Z5" s="33"/>
      <c r="AA5" s="33"/>
      <c r="AB5" s="33"/>
      <c r="AC5" s="34"/>
      <c r="AD5" s="32"/>
      <c r="AE5" s="33"/>
      <c r="AF5" s="33"/>
      <c r="AG5" s="33"/>
      <c r="AH5" s="33"/>
      <c r="AI5" s="33"/>
      <c r="AJ5" s="33"/>
      <c r="AK5" s="34"/>
      <c r="AL5" s="35">
        <f t="shared" ref="AL5" si="8">B5*1+C5*0.875+D5*0.75+E5*0.625+F5*0.5+G5*0.375+H5*0.25+I5*0.125</f>
        <v>0</v>
      </c>
      <c r="AM5" s="36">
        <f t="shared" ref="AM5" si="9">AL5*0.2</f>
        <v>0</v>
      </c>
      <c r="AN5" s="36">
        <f t="shared" ref="AN5" si="10">B5*1+C5*0.875+D5*0.75+E5*0.625+F5*0.5+G5*0.375</f>
        <v>0</v>
      </c>
      <c r="AO5" s="36">
        <f t="shared" ref="AO5" si="11">H5*0.25+I5*0.125</f>
        <v>0</v>
      </c>
      <c r="AP5" s="37">
        <f t="shared" ref="AP5" si="12">((B5*1)+(C5*0.875)+(D5*0.75)+(E5*0.625)+(F5*0.5)+(G5*0.375)+(H5*0.25)+(I5*0.125))</f>
        <v>0</v>
      </c>
      <c r="AQ5" s="38">
        <f t="shared" ref="AQ5" si="13">(J5*2+K5*1.6+L5*1.2+M5*0.8+N5*0.4)</f>
        <v>0</v>
      </c>
      <c r="AR5" s="39">
        <f t="shared" ref="AR5" si="14">(O5*1+P5*0.8+Q5*0.6+R5*0.4+S5*0.2)</f>
        <v>0</v>
      </c>
      <c r="AS5" s="40">
        <f t="shared" ref="AS5" si="15">(T5*0.2+U5*0.16+V5*0.12+W5*0.08+X5*0.04)</f>
        <v>0</v>
      </c>
      <c r="AT5" s="41">
        <f t="shared" ref="AT5" si="16">(Y5*2+Z5*1.5+AA5*1+AB5*0.5+AC5*0.1)</f>
        <v>0</v>
      </c>
      <c r="AU5" s="42">
        <f>(AD5*1+AE5*0.875+AF5*0.75+AG5*0.625+AH5*0.5+AI5*0.375+AJ5*0.25+AK5*0.125)/16</f>
        <v>0</v>
      </c>
      <c r="AV5" s="43">
        <f t="shared" ref="AV5" si="17">(B5*1+C5*0.875+D5*0.75+E5*0.625+J5*2+K5*1.6+L5*1+O5*1+P5*0.8++Q5*0.6+Y5*2+Z5*1.5+AA5*1)</f>
        <v>0</v>
      </c>
      <c r="AW5" s="44">
        <f t="shared" ref="AW5" si="18">AP5+AQ5+AR5+AS5+AT5+AU5</f>
        <v>0</v>
      </c>
    </row>
    <row r="6" spans="1:49" ht="23.25" customHeight="1">
      <c r="A6" s="31" t="s">
        <v>41</v>
      </c>
      <c r="B6" s="33"/>
      <c r="C6" s="33"/>
      <c r="D6" s="33"/>
      <c r="E6" s="33"/>
      <c r="F6" s="33"/>
      <c r="G6" s="33"/>
      <c r="H6" s="33"/>
      <c r="I6" s="33"/>
      <c r="J6" s="32"/>
      <c r="K6" s="33"/>
      <c r="L6" s="33"/>
      <c r="M6" s="33"/>
      <c r="N6" s="34"/>
      <c r="O6" s="32"/>
      <c r="P6" s="33"/>
      <c r="Q6" s="33"/>
      <c r="R6" s="33"/>
      <c r="S6" s="34"/>
      <c r="T6" s="32"/>
      <c r="U6" s="33"/>
      <c r="V6" s="33"/>
      <c r="W6" s="33"/>
      <c r="X6" s="34"/>
      <c r="Y6" s="32"/>
      <c r="Z6" s="33"/>
      <c r="AA6" s="33"/>
      <c r="AB6" s="33"/>
      <c r="AC6" s="34"/>
      <c r="AD6" s="32"/>
      <c r="AE6" s="33"/>
      <c r="AF6" s="33"/>
      <c r="AG6" s="33"/>
      <c r="AH6" s="33"/>
      <c r="AI6" s="33"/>
      <c r="AJ6" s="33"/>
      <c r="AK6" s="34"/>
      <c r="AL6" s="35">
        <f t="shared" ref="AL6:AL7" si="19">B6*1+C6*0.875+D6*0.75+E6*0.625+F6*0.5+G6*0.375+H6*0.25+I6*0.125</f>
        <v>0</v>
      </c>
      <c r="AM6" s="36">
        <f t="shared" ref="AM6:AM7" si="20">AL6*0.2</f>
        <v>0</v>
      </c>
      <c r="AN6" s="36">
        <f t="shared" ref="AN6:AN7" si="21">B6*1+C6*0.875+D6*0.75+E6*0.625+F6*0.5+G6*0.375</f>
        <v>0</v>
      </c>
      <c r="AO6" s="36">
        <f t="shared" ref="AO6:AO7" si="22">H6*0.25+I6*0.125</f>
        <v>0</v>
      </c>
      <c r="AP6" s="37">
        <f t="shared" si="0"/>
        <v>0</v>
      </c>
      <c r="AQ6" s="38">
        <f t="shared" si="1"/>
        <v>0</v>
      </c>
      <c r="AR6" s="39">
        <f t="shared" si="2"/>
        <v>0</v>
      </c>
      <c r="AS6" s="40">
        <f t="shared" si="3"/>
        <v>0</v>
      </c>
      <c r="AT6" s="41">
        <f t="shared" si="4"/>
        <v>0</v>
      </c>
      <c r="AU6" s="42">
        <f>(AD6*1+AE6*0.875+AF6*0.75+AG6*0.625+AH6*0.5+AI6*0.375+AJ6*0.25+AK6*0.125)/16</f>
        <v>0</v>
      </c>
      <c r="AV6" s="43">
        <f t="shared" si="6"/>
        <v>0</v>
      </c>
      <c r="AW6" s="44">
        <f t="shared" si="7"/>
        <v>0</v>
      </c>
    </row>
    <row r="7" spans="1:49" ht="39.75" customHeight="1">
      <c r="A7" s="45" t="s">
        <v>40</v>
      </c>
      <c r="B7" s="46">
        <f t="shared" ref="B7:AJ7" si="23">SUM(B2:B6)</f>
        <v>0</v>
      </c>
      <c r="C7" s="46">
        <f t="shared" si="23"/>
        <v>0</v>
      </c>
      <c r="D7" s="46">
        <f t="shared" si="23"/>
        <v>0</v>
      </c>
      <c r="E7" s="46">
        <f t="shared" si="23"/>
        <v>0</v>
      </c>
      <c r="F7" s="46">
        <f t="shared" si="23"/>
        <v>0</v>
      </c>
      <c r="G7" s="46">
        <f t="shared" si="23"/>
        <v>0</v>
      </c>
      <c r="H7" s="46">
        <f t="shared" si="23"/>
        <v>0</v>
      </c>
      <c r="I7" s="46">
        <f t="shared" si="23"/>
        <v>0</v>
      </c>
      <c r="J7" s="46">
        <f t="shared" si="23"/>
        <v>0</v>
      </c>
      <c r="K7" s="46">
        <f t="shared" si="23"/>
        <v>0</v>
      </c>
      <c r="L7" s="46">
        <f t="shared" si="23"/>
        <v>0</v>
      </c>
      <c r="M7" s="46">
        <f t="shared" si="23"/>
        <v>0</v>
      </c>
      <c r="N7" s="46">
        <f t="shared" si="23"/>
        <v>0</v>
      </c>
      <c r="O7" s="46">
        <f t="shared" si="23"/>
        <v>0</v>
      </c>
      <c r="P7" s="46">
        <f t="shared" si="23"/>
        <v>0</v>
      </c>
      <c r="Q7" s="46">
        <f t="shared" si="23"/>
        <v>0</v>
      </c>
      <c r="R7" s="46">
        <f t="shared" si="23"/>
        <v>0</v>
      </c>
      <c r="S7" s="46">
        <f t="shared" si="23"/>
        <v>0</v>
      </c>
      <c r="T7" s="46">
        <f t="shared" si="23"/>
        <v>0</v>
      </c>
      <c r="U7" s="46">
        <f t="shared" si="23"/>
        <v>0</v>
      </c>
      <c r="V7" s="46">
        <f t="shared" si="23"/>
        <v>0</v>
      </c>
      <c r="W7" s="46">
        <f t="shared" si="23"/>
        <v>0</v>
      </c>
      <c r="X7" s="46">
        <f t="shared" si="23"/>
        <v>0</v>
      </c>
      <c r="Y7" s="46">
        <f t="shared" si="23"/>
        <v>0</v>
      </c>
      <c r="Z7" s="46">
        <f t="shared" si="23"/>
        <v>0</v>
      </c>
      <c r="AA7" s="46">
        <f t="shared" si="23"/>
        <v>0</v>
      </c>
      <c r="AB7" s="46">
        <f t="shared" si="23"/>
        <v>0</v>
      </c>
      <c r="AC7" s="46">
        <f t="shared" si="23"/>
        <v>0</v>
      </c>
      <c r="AD7" s="46">
        <f t="shared" si="23"/>
        <v>0</v>
      </c>
      <c r="AE7" s="46">
        <f t="shared" si="23"/>
        <v>0</v>
      </c>
      <c r="AF7" s="46">
        <f t="shared" si="23"/>
        <v>0</v>
      </c>
      <c r="AG7" s="46">
        <f t="shared" si="23"/>
        <v>0</v>
      </c>
      <c r="AH7" s="46">
        <f t="shared" si="23"/>
        <v>0</v>
      </c>
      <c r="AI7" s="46">
        <f t="shared" si="23"/>
        <v>0</v>
      </c>
      <c r="AJ7" s="46">
        <f t="shared" si="23"/>
        <v>0</v>
      </c>
      <c r="AK7" s="47"/>
      <c r="AL7" s="48">
        <f t="shared" si="19"/>
        <v>0</v>
      </c>
      <c r="AM7" s="49">
        <f t="shared" si="20"/>
        <v>0</v>
      </c>
      <c r="AN7" s="49">
        <f t="shared" si="21"/>
        <v>0</v>
      </c>
      <c r="AO7" s="49">
        <f t="shared" si="22"/>
        <v>0</v>
      </c>
      <c r="AP7" s="50">
        <f t="shared" ref="AP7:AU7" si="24">SUM(AP2:AP6)/4</f>
        <v>0</v>
      </c>
      <c r="AQ7" s="50">
        <f t="shared" si="24"/>
        <v>0</v>
      </c>
      <c r="AR7" s="50">
        <f t="shared" si="24"/>
        <v>0</v>
      </c>
      <c r="AS7" s="50">
        <f t="shared" si="24"/>
        <v>0</v>
      </c>
      <c r="AT7" s="50">
        <f t="shared" si="24"/>
        <v>0</v>
      </c>
      <c r="AU7" s="50">
        <f t="shared" si="24"/>
        <v>0</v>
      </c>
      <c r="AV7" s="50">
        <f>SUM(AV2:AV6)/4</f>
        <v>0</v>
      </c>
      <c r="AW7" s="51">
        <f>SUM(AP7:AU7)</f>
        <v>0</v>
      </c>
    </row>
    <row r="8" spans="1:49" ht="15.75" customHeight="1">
      <c r="A8" s="52" t="s">
        <v>42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3"/>
      <c r="AR8" s="53"/>
      <c r="AS8" s="53"/>
      <c r="AT8" s="53"/>
      <c r="AU8" s="53"/>
      <c r="AV8" s="53"/>
      <c r="AW8" s="52"/>
    </row>
    <row r="9" spans="1:49" ht="15.75" customHeight="1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3"/>
      <c r="AR9" s="53"/>
      <c r="AS9" s="53"/>
      <c r="AT9" s="53"/>
      <c r="AU9" s="53"/>
      <c r="AV9" s="53"/>
      <c r="AW9" s="52"/>
    </row>
    <row r="10" spans="1:49" ht="15.75" customHeight="1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3"/>
      <c r="AR10" s="53"/>
      <c r="AS10" s="53"/>
      <c r="AT10" s="53"/>
      <c r="AU10" s="53"/>
      <c r="AV10" s="53"/>
      <c r="AW10" s="52"/>
    </row>
    <row r="11" spans="1:49" ht="15.75" customHeight="1"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3"/>
      <c r="AR11" s="53"/>
      <c r="AS11" s="53"/>
      <c r="AT11" s="53"/>
      <c r="AU11" s="53"/>
      <c r="AV11" s="53"/>
      <c r="AW11" s="52"/>
    </row>
    <row r="12" spans="1:49" ht="15.75" customHeight="1"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3"/>
      <c r="AR12" s="53"/>
      <c r="AS12" s="53"/>
      <c r="AT12" s="53"/>
      <c r="AU12" s="53"/>
      <c r="AV12" s="53"/>
      <c r="AW12" s="52"/>
    </row>
    <row r="13" spans="1:49" ht="15.75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3"/>
      <c r="AR13" s="53"/>
      <c r="AS13" s="53"/>
      <c r="AT13" s="53"/>
      <c r="AU13" s="53"/>
      <c r="AV13" s="53"/>
      <c r="AW13" s="52"/>
    </row>
    <row r="14" spans="1:49" ht="15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3"/>
      <c r="AR14" s="53"/>
      <c r="AS14" s="53"/>
      <c r="AT14" s="53"/>
      <c r="AU14" s="53"/>
      <c r="AV14" s="53"/>
      <c r="AW14" s="52"/>
    </row>
    <row r="15" spans="1:49" ht="15.7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3"/>
      <c r="AR15" s="53"/>
      <c r="AS15" s="53"/>
      <c r="AT15" s="53"/>
      <c r="AU15" s="53"/>
      <c r="AV15" s="53"/>
      <c r="AW15" s="52"/>
    </row>
    <row r="16" spans="1:49" ht="15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3"/>
      <c r="AR16" s="53"/>
      <c r="AS16" s="53"/>
      <c r="AT16" s="53"/>
      <c r="AU16" s="53"/>
      <c r="AV16" s="53"/>
      <c r="AW16" s="52"/>
    </row>
    <row r="17" spans="1:49" ht="15.7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3"/>
      <c r="AR17" s="53"/>
      <c r="AS17" s="53"/>
      <c r="AT17" s="53"/>
      <c r="AU17" s="53"/>
      <c r="AV17" s="53"/>
      <c r="AW17" s="52"/>
    </row>
    <row r="18" spans="1:49" ht="15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3"/>
      <c r="AR18" s="53"/>
      <c r="AS18" s="53"/>
      <c r="AT18" s="53"/>
      <c r="AU18" s="53"/>
      <c r="AV18" s="53"/>
      <c r="AW18" s="52"/>
    </row>
    <row r="19" spans="1:49" ht="15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3"/>
      <c r="AR19" s="53"/>
      <c r="AS19" s="53"/>
      <c r="AT19" s="53"/>
      <c r="AU19" s="53"/>
      <c r="AV19" s="53"/>
      <c r="AW19" s="52"/>
    </row>
    <row r="20" spans="1:49" ht="15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3"/>
      <c r="AR20" s="53"/>
      <c r="AS20" s="53"/>
      <c r="AT20" s="53"/>
      <c r="AU20" s="53"/>
      <c r="AV20" s="53"/>
      <c r="AW20" s="52"/>
    </row>
    <row r="21" spans="1:49" ht="15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3"/>
      <c r="AR21" s="53"/>
      <c r="AS21" s="53"/>
      <c r="AT21" s="53"/>
      <c r="AU21" s="53"/>
      <c r="AV21" s="53"/>
      <c r="AW21" s="52"/>
    </row>
    <row r="22" spans="1:49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3"/>
      <c r="AR22" s="53"/>
      <c r="AS22" s="53"/>
      <c r="AT22" s="53"/>
      <c r="AU22" s="53"/>
      <c r="AV22" s="53"/>
      <c r="AW22" s="52"/>
    </row>
    <row r="23" spans="1:49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3"/>
      <c r="AR23" s="53"/>
      <c r="AS23" s="53"/>
      <c r="AT23" s="53"/>
      <c r="AU23" s="53"/>
      <c r="AV23" s="53"/>
      <c r="AW23" s="52"/>
    </row>
    <row r="24" spans="1:49" ht="15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  <c r="AR24" s="53"/>
      <c r="AS24" s="53"/>
      <c r="AT24" s="53"/>
      <c r="AU24" s="53"/>
      <c r="AV24" s="53"/>
      <c r="AW24" s="52"/>
    </row>
    <row r="25" spans="1:49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3"/>
      <c r="AR25" s="53"/>
      <c r="AS25" s="53"/>
      <c r="AT25" s="53"/>
      <c r="AU25" s="53"/>
      <c r="AV25" s="53"/>
      <c r="AW25" s="52"/>
    </row>
    <row r="26" spans="1:49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3"/>
      <c r="AR26" s="53"/>
      <c r="AS26" s="53"/>
      <c r="AT26" s="53"/>
      <c r="AU26" s="53"/>
      <c r="AV26" s="53"/>
      <c r="AW26" s="52"/>
    </row>
    <row r="27" spans="1:49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3"/>
      <c r="AR27" s="53"/>
      <c r="AS27" s="53"/>
      <c r="AT27" s="53"/>
      <c r="AU27" s="53"/>
      <c r="AV27" s="53"/>
      <c r="AW27" s="52"/>
    </row>
    <row r="28" spans="1:49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3"/>
      <c r="AR28" s="53"/>
      <c r="AS28" s="53"/>
      <c r="AT28" s="53"/>
      <c r="AU28" s="53"/>
      <c r="AV28" s="53"/>
      <c r="AW28" s="52"/>
    </row>
    <row r="29" spans="1:49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3"/>
      <c r="AR29" s="53"/>
      <c r="AS29" s="53"/>
      <c r="AT29" s="53"/>
      <c r="AU29" s="53"/>
      <c r="AV29" s="53"/>
      <c r="AW29" s="52"/>
    </row>
    <row r="30" spans="1:49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3"/>
      <c r="AR30" s="53"/>
      <c r="AS30" s="53"/>
      <c r="AT30" s="53"/>
      <c r="AU30" s="53"/>
      <c r="AV30" s="53"/>
      <c r="AW30" s="52"/>
    </row>
    <row r="31" spans="1:49" ht="15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3"/>
      <c r="AR31" s="53"/>
      <c r="AS31" s="53"/>
      <c r="AT31" s="53"/>
      <c r="AU31" s="53"/>
      <c r="AV31" s="53"/>
      <c r="AW31" s="52"/>
    </row>
    <row r="32" spans="1:49" ht="15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3"/>
      <c r="AR32" s="53"/>
      <c r="AS32" s="53"/>
      <c r="AT32" s="53"/>
      <c r="AU32" s="53"/>
      <c r="AV32" s="53"/>
      <c r="AW32" s="52"/>
    </row>
    <row r="33" spans="1:49" ht="15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3"/>
      <c r="AR33" s="53"/>
      <c r="AS33" s="53"/>
      <c r="AT33" s="53"/>
      <c r="AU33" s="53"/>
      <c r="AV33" s="53"/>
      <c r="AW33" s="52"/>
    </row>
    <row r="34" spans="1:49" ht="15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  <c r="AR34" s="53"/>
      <c r="AS34" s="53"/>
      <c r="AT34" s="53"/>
      <c r="AU34" s="53"/>
      <c r="AV34" s="53"/>
      <c r="AW34" s="52"/>
    </row>
    <row r="35" spans="1:49" ht="15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3"/>
      <c r="AR35" s="53"/>
      <c r="AS35" s="53"/>
      <c r="AT35" s="53"/>
      <c r="AU35" s="53"/>
      <c r="AV35" s="53"/>
      <c r="AW35" s="52"/>
    </row>
    <row r="36" spans="1:49" ht="15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3"/>
      <c r="AR36" s="53"/>
      <c r="AS36" s="53"/>
      <c r="AT36" s="53"/>
      <c r="AU36" s="53"/>
      <c r="AV36" s="53"/>
      <c r="AW36" s="52"/>
    </row>
    <row r="37" spans="1:49" ht="15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3"/>
      <c r="AR37" s="53"/>
      <c r="AS37" s="53"/>
      <c r="AT37" s="53"/>
      <c r="AU37" s="53"/>
      <c r="AV37" s="53"/>
      <c r="AW37" s="52"/>
    </row>
    <row r="38" spans="1:49" ht="15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3"/>
      <c r="AR38" s="53"/>
      <c r="AS38" s="53"/>
      <c r="AT38" s="53"/>
      <c r="AU38" s="53"/>
      <c r="AV38" s="53"/>
      <c r="AW38" s="52"/>
    </row>
    <row r="39" spans="1:49" ht="15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3"/>
      <c r="AR39" s="53"/>
      <c r="AS39" s="53"/>
      <c r="AT39" s="53"/>
      <c r="AU39" s="53"/>
      <c r="AV39" s="53"/>
      <c r="AW39" s="52"/>
    </row>
    <row r="40" spans="1:49" ht="15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3"/>
      <c r="AR40" s="53"/>
      <c r="AS40" s="53"/>
      <c r="AT40" s="53"/>
      <c r="AU40" s="53"/>
      <c r="AV40" s="53"/>
      <c r="AW40" s="52"/>
    </row>
    <row r="41" spans="1:49" ht="15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3"/>
      <c r="AR41" s="53"/>
      <c r="AS41" s="53"/>
      <c r="AT41" s="53"/>
      <c r="AU41" s="53"/>
      <c r="AV41" s="53"/>
      <c r="AW41" s="52"/>
    </row>
    <row r="42" spans="1:49" ht="15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3"/>
      <c r="AR42" s="53"/>
      <c r="AS42" s="53"/>
      <c r="AT42" s="53"/>
      <c r="AU42" s="53"/>
      <c r="AV42" s="53"/>
      <c r="AW42" s="52"/>
    </row>
    <row r="43" spans="1:49" ht="15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3"/>
      <c r="AR43" s="53"/>
      <c r="AS43" s="53"/>
      <c r="AT43" s="53"/>
      <c r="AU43" s="53"/>
      <c r="AV43" s="53"/>
      <c r="AW43" s="52"/>
    </row>
    <row r="44" spans="1:49" ht="15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3"/>
      <c r="AR44" s="53"/>
      <c r="AS44" s="53"/>
      <c r="AT44" s="53"/>
      <c r="AU44" s="53"/>
      <c r="AV44" s="53"/>
      <c r="AW44" s="52"/>
    </row>
    <row r="45" spans="1:49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3"/>
      <c r="AR45" s="53"/>
      <c r="AS45" s="53"/>
      <c r="AT45" s="53"/>
      <c r="AU45" s="53"/>
      <c r="AV45" s="53"/>
      <c r="AW45" s="52"/>
    </row>
    <row r="46" spans="1:49" ht="15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3"/>
      <c r="AR46" s="53"/>
      <c r="AS46" s="53"/>
      <c r="AT46" s="53"/>
      <c r="AU46" s="53"/>
      <c r="AV46" s="53"/>
      <c r="AW46" s="52"/>
    </row>
    <row r="47" spans="1:49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3"/>
      <c r="AR47" s="53"/>
      <c r="AS47" s="53"/>
      <c r="AT47" s="53"/>
      <c r="AU47" s="53"/>
      <c r="AV47" s="53"/>
      <c r="AW47" s="52"/>
    </row>
    <row r="48" spans="1:49" ht="15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3"/>
      <c r="AR48" s="53"/>
      <c r="AS48" s="53"/>
      <c r="AT48" s="53"/>
      <c r="AU48" s="53"/>
      <c r="AV48" s="53"/>
      <c r="AW48" s="52"/>
    </row>
    <row r="49" spans="1:49" ht="15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3"/>
      <c r="AR49" s="53"/>
      <c r="AS49" s="53"/>
      <c r="AT49" s="53"/>
      <c r="AU49" s="53"/>
      <c r="AV49" s="53"/>
      <c r="AW49" s="52"/>
    </row>
    <row r="50" spans="1:49" ht="15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3"/>
      <c r="AR50" s="53"/>
      <c r="AS50" s="53"/>
      <c r="AT50" s="53"/>
      <c r="AU50" s="53"/>
      <c r="AV50" s="53"/>
      <c r="AW50" s="52"/>
    </row>
    <row r="51" spans="1:49" ht="15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3"/>
      <c r="AR51" s="53"/>
      <c r="AS51" s="53"/>
      <c r="AT51" s="53"/>
      <c r="AU51" s="53"/>
      <c r="AV51" s="53"/>
      <c r="AW51" s="52"/>
    </row>
    <row r="52" spans="1:49" ht="15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3"/>
      <c r="AR52" s="53"/>
      <c r="AS52" s="53"/>
      <c r="AT52" s="53"/>
      <c r="AU52" s="53"/>
      <c r="AV52" s="53"/>
      <c r="AW52" s="52"/>
    </row>
    <row r="53" spans="1:49" ht="15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3"/>
      <c r="AR53" s="53"/>
      <c r="AS53" s="53"/>
      <c r="AT53" s="53"/>
      <c r="AU53" s="53"/>
      <c r="AV53" s="53"/>
      <c r="AW53" s="52"/>
    </row>
    <row r="54" spans="1:49" ht="15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3"/>
      <c r="AR54" s="53"/>
      <c r="AS54" s="53"/>
      <c r="AT54" s="53"/>
      <c r="AU54" s="53"/>
      <c r="AV54" s="53"/>
      <c r="AW54" s="52"/>
    </row>
    <row r="55" spans="1:49" ht="15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3"/>
      <c r="AR55" s="53"/>
      <c r="AS55" s="53"/>
      <c r="AT55" s="53"/>
      <c r="AU55" s="53"/>
      <c r="AV55" s="53"/>
      <c r="AW55" s="52"/>
    </row>
    <row r="56" spans="1:49" ht="15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3"/>
      <c r="AR56" s="53"/>
      <c r="AS56" s="53"/>
      <c r="AT56" s="53"/>
      <c r="AU56" s="53"/>
      <c r="AV56" s="53"/>
      <c r="AW56" s="52"/>
    </row>
    <row r="57" spans="1:49" ht="15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3"/>
      <c r="AR57" s="53"/>
      <c r="AS57" s="53"/>
      <c r="AT57" s="53"/>
      <c r="AU57" s="53"/>
      <c r="AV57" s="53"/>
      <c r="AW57" s="52"/>
    </row>
    <row r="58" spans="1:49" ht="15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3"/>
      <c r="AR58" s="53"/>
      <c r="AS58" s="53"/>
      <c r="AT58" s="53"/>
      <c r="AU58" s="53"/>
      <c r="AV58" s="53"/>
      <c r="AW58" s="52"/>
    </row>
    <row r="59" spans="1:49" ht="15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3"/>
      <c r="AR59" s="53"/>
      <c r="AS59" s="53"/>
      <c r="AT59" s="53"/>
      <c r="AU59" s="53"/>
      <c r="AV59" s="53"/>
      <c r="AW59" s="52"/>
    </row>
    <row r="60" spans="1:49" ht="15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3"/>
      <c r="AR60" s="53"/>
      <c r="AS60" s="53"/>
      <c r="AT60" s="53"/>
      <c r="AU60" s="53"/>
      <c r="AV60" s="53"/>
      <c r="AW60" s="52"/>
    </row>
    <row r="61" spans="1:49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3"/>
      <c r="AR61" s="53"/>
      <c r="AS61" s="53"/>
      <c r="AT61" s="53"/>
      <c r="AU61" s="53"/>
      <c r="AV61" s="53"/>
      <c r="AW61" s="52"/>
    </row>
    <row r="62" spans="1:49" ht="15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3"/>
      <c r="AR62" s="53"/>
      <c r="AS62" s="53"/>
      <c r="AT62" s="53"/>
      <c r="AU62" s="53"/>
      <c r="AV62" s="53"/>
      <c r="AW62" s="52"/>
    </row>
    <row r="63" spans="1:49" ht="15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3"/>
      <c r="AR63" s="53"/>
      <c r="AS63" s="53"/>
      <c r="AT63" s="53"/>
      <c r="AU63" s="53"/>
      <c r="AV63" s="53"/>
      <c r="AW63" s="52"/>
    </row>
    <row r="64" spans="1:49" ht="15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3"/>
      <c r="AR64" s="53"/>
      <c r="AS64" s="53"/>
      <c r="AT64" s="53"/>
      <c r="AU64" s="53"/>
      <c r="AV64" s="53"/>
      <c r="AW64" s="52"/>
    </row>
    <row r="65" spans="1:49" ht="15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3"/>
      <c r="AR65" s="53"/>
      <c r="AS65" s="53"/>
      <c r="AT65" s="53"/>
      <c r="AU65" s="53"/>
      <c r="AV65" s="53"/>
      <c r="AW65" s="52"/>
    </row>
    <row r="66" spans="1:49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3"/>
      <c r="AR66" s="53"/>
      <c r="AS66" s="53"/>
      <c r="AT66" s="53"/>
      <c r="AU66" s="53"/>
      <c r="AV66" s="53"/>
      <c r="AW66" s="52"/>
    </row>
    <row r="67" spans="1:49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3"/>
      <c r="AR67" s="53"/>
      <c r="AS67" s="53"/>
      <c r="AT67" s="53"/>
      <c r="AU67" s="53"/>
      <c r="AV67" s="53"/>
      <c r="AW67" s="52"/>
    </row>
    <row r="68" spans="1:49" ht="15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3"/>
      <c r="AR68" s="53"/>
      <c r="AS68" s="53"/>
      <c r="AT68" s="53"/>
      <c r="AU68" s="53"/>
      <c r="AV68" s="53"/>
      <c r="AW68" s="52"/>
    </row>
    <row r="69" spans="1:49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3"/>
      <c r="AR69" s="53"/>
      <c r="AS69" s="53"/>
      <c r="AT69" s="53"/>
      <c r="AU69" s="53"/>
      <c r="AV69" s="53"/>
      <c r="AW69" s="52"/>
    </row>
    <row r="70" spans="1:49" ht="15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3"/>
      <c r="AR70" s="53"/>
      <c r="AS70" s="53"/>
      <c r="AT70" s="53"/>
      <c r="AU70" s="53"/>
      <c r="AV70" s="53"/>
      <c r="AW70" s="52"/>
    </row>
    <row r="71" spans="1:49" ht="15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  <c r="AR71" s="53"/>
      <c r="AS71" s="53"/>
      <c r="AT71" s="53"/>
      <c r="AU71" s="53"/>
      <c r="AV71" s="53"/>
      <c r="AW71" s="52"/>
    </row>
    <row r="72" spans="1:49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3"/>
      <c r="AR72" s="53"/>
      <c r="AS72" s="53"/>
      <c r="AT72" s="53"/>
      <c r="AU72" s="53"/>
      <c r="AV72" s="53"/>
      <c r="AW72" s="52"/>
    </row>
    <row r="73" spans="1:49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3"/>
      <c r="AR73" s="53"/>
      <c r="AS73" s="53"/>
      <c r="AT73" s="53"/>
      <c r="AU73" s="53"/>
      <c r="AV73" s="53"/>
      <c r="AW73" s="52"/>
    </row>
    <row r="74" spans="1:49" ht="15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3"/>
      <c r="AR74" s="53"/>
      <c r="AS74" s="53"/>
      <c r="AT74" s="53"/>
      <c r="AU74" s="53"/>
      <c r="AV74" s="53"/>
      <c r="AW74" s="52"/>
    </row>
    <row r="75" spans="1:49" ht="15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3"/>
      <c r="AR75" s="53"/>
      <c r="AS75" s="53"/>
      <c r="AT75" s="53"/>
      <c r="AU75" s="53"/>
      <c r="AV75" s="53"/>
      <c r="AW75" s="52"/>
    </row>
    <row r="76" spans="1:49" ht="15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3"/>
      <c r="AR76" s="53"/>
      <c r="AS76" s="53"/>
      <c r="AT76" s="53"/>
      <c r="AU76" s="53"/>
      <c r="AV76" s="53"/>
      <c r="AW76" s="52"/>
    </row>
    <row r="77" spans="1:49" ht="15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3"/>
      <c r="AR77" s="53"/>
      <c r="AS77" s="53"/>
      <c r="AT77" s="53"/>
      <c r="AU77" s="53"/>
      <c r="AV77" s="53"/>
      <c r="AW77" s="52"/>
    </row>
    <row r="78" spans="1:49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3"/>
      <c r="AR78" s="53"/>
      <c r="AS78" s="53"/>
      <c r="AT78" s="53"/>
      <c r="AU78" s="53"/>
      <c r="AV78" s="53"/>
      <c r="AW78" s="52"/>
    </row>
    <row r="79" spans="1:49" ht="15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3"/>
      <c r="AR79" s="53"/>
      <c r="AS79" s="53"/>
      <c r="AT79" s="53"/>
      <c r="AU79" s="53"/>
      <c r="AV79" s="53"/>
      <c r="AW79" s="52"/>
    </row>
    <row r="80" spans="1:49" ht="15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3"/>
      <c r="AR80" s="53"/>
      <c r="AS80" s="53"/>
      <c r="AT80" s="53"/>
      <c r="AU80" s="53"/>
      <c r="AV80" s="53"/>
      <c r="AW80" s="52"/>
    </row>
    <row r="81" spans="1:49" ht="15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3"/>
      <c r="AR81" s="53"/>
      <c r="AS81" s="53"/>
      <c r="AT81" s="53"/>
      <c r="AU81" s="53"/>
      <c r="AV81" s="53"/>
      <c r="AW81" s="52"/>
    </row>
    <row r="82" spans="1:49" ht="15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3"/>
      <c r="AR82" s="53"/>
      <c r="AS82" s="53"/>
      <c r="AT82" s="53"/>
      <c r="AU82" s="53"/>
      <c r="AV82" s="53"/>
      <c r="AW82" s="52"/>
    </row>
    <row r="83" spans="1:49" ht="15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3"/>
      <c r="AR83" s="53"/>
      <c r="AS83" s="53"/>
      <c r="AT83" s="53"/>
      <c r="AU83" s="53"/>
      <c r="AV83" s="53"/>
      <c r="AW83" s="52"/>
    </row>
    <row r="84" spans="1:49" ht="15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3"/>
      <c r="AR84" s="53"/>
      <c r="AS84" s="53"/>
      <c r="AT84" s="53"/>
      <c r="AU84" s="53"/>
      <c r="AV84" s="53"/>
      <c r="AW84" s="52"/>
    </row>
    <row r="85" spans="1:49" ht="15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3"/>
      <c r="AR85" s="53"/>
      <c r="AS85" s="53"/>
      <c r="AT85" s="53"/>
      <c r="AU85" s="53"/>
      <c r="AV85" s="53"/>
      <c r="AW85" s="52"/>
    </row>
    <row r="86" spans="1:49" ht="15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3"/>
      <c r="AR86" s="53"/>
      <c r="AS86" s="53"/>
      <c r="AT86" s="53"/>
      <c r="AU86" s="53"/>
      <c r="AV86" s="53"/>
      <c r="AW86" s="52"/>
    </row>
    <row r="87" spans="1:49" ht="15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3"/>
      <c r="AR87" s="53"/>
      <c r="AS87" s="53"/>
      <c r="AT87" s="53"/>
      <c r="AU87" s="53"/>
      <c r="AV87" s="53"/>
      <c r="AW87" s="52"/>
    </row>
    <row r="88" spans="1:49" ht="15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3"/>
      <c r="AR88" s="53"/>
      <c r="AS88" s="53"/>
      <c r="AT88" s="53"/>
      <c r="AU88" s="53"/>
      <c r="AV88" s="53"/>
      <c r="AW88" s="52"/>
    </row>
    <row r="89" spans="1:49" ht="15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3"/>
      <c r="AR89" s="53"/>
      <c r="AS89" s="53"/>
      <c r="AT89" s="53"/>
      <c r="AU89" s="53"/>
      <c r="AV89" s="53"/>
      <c r="AW89" s="52"/>
    </row>
    <row r="90" spans="1:49" ht="15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3"/>
      <c r="AR90" s="53"/>
      <c r="AS90" s="53"/>
      <c r="AT90" s="53"/>
      <c r="AU90" s="53"/>
      <c r="AV90" s="53"/>
      <c r="AW90" s="52"/>
    </row>
    <row r="91" spans="1:49" ht="15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3"/>
      <c r="AR91" s="53"/>
      <c r="AS91" s="53"/>
      <c r="AT91" s="53"/>
      <c r="AU91" s="53"/>
      <c r="AV91" s="53"/>
      <c r="AW91" s="52"/>
    </row>
    <row r="92" spans="1:49" ht="15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3"/>
      <c r="AR92" s="53"/>
      <c r="AS92" s="53"/>
      <c r="AT92" s="53"/>
      <c r="AU92" s="53"/>
      <c r="AV92" s="53"/>
      <c r="AW92" s="52"/>
    </row>
    <row r="93" spans="1:49" ht="15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3"/>
      <c r="AR93" s="53"/>
      <c r="AS93" s="53"/>
      <c r="AT93" s="53"/>
      <c r="AU93" s="53"/>
      <c r="AV93" s="53"/>
      <c r="AW93" s="52"/>
    </row>
    <row r="94" spans="1:49" ht="15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3"/>
      <c r="AR94" s="53"/>
      <c r="AS94" s="53"/>
      <c r="AT94" s="53"/>
      <c r="AU94" s="53"/>
      <c r="AV94" s="53"/>
      <c r="AW94" s="52"/>
    </row>
    <row r="95" spans="1:49" ht="15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3"/>
      <c r="AR95" s="53"/>
      <c r="AS95" s="53"/>
      <c r="AT95" s="53"/>
      <c r="AU95" s="53"/>
      <c r="AV95" s="53"/>
      <c r="AW95" s="52"/>
    </row>
    <row r="96" spans="1:49" ht="15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3"/>
      <c r="AR96" s="53"/>
      <c r="AS96" s="53"/>
      <c r="AT96" s="53"/>
      <c r="AU96" s="53"/>
      <c r="AV96" s="53"/>
      <c r="AW96" s="52"/>
    </row>
    <row r="97" spans="1:49" ht="15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3"/>
      <c r="AR97" s="53"/>
      <c r="AS97" s="53"/>
      <c r="AT97" s="53"/>
      <c r="AU97" s="53"/>
      <c r="AV97" s="53"/>
      <c r="AW97" s="52"/>
    </row>
    <row r="98" spans="1:49" ht="15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3"/>
      <c r="AR98" s="53"/>
      <c r="AS98" s="53"/>
      <c r="AT98" s="53"/>
      <c r="AU98" s="53"/>
      <c r="AV98" s="53"/>
      <c r="AW98" s="52"/>
    </row>
    <row r="99" spans="1:49" ht="15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3"/>
      <c r="AR99" s="53"/>
      <c r="AS99" s="53"/>
      <c r="AT99" s="53"/>
      <c r="AU99" s="53"/>
      <c r="AV99" s="53"/>
      <c r="AW99" s="52"/>
    </row>
    <row r="100" spans="1:49" ht="15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3"/>
      <c r="AR100" s="53"/>
      <c r="AS100" s="53"/>
      <c r="AT100" s="53"/>
      <c r="AU100" s="53"/>
      <c r="AV100" s="53"/>
      <c r="AW100" s="52"/>
    </row>
    <row r="101" spans="1:49" ht="15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3"/>
      <c r="AR101" s="53"/>
      <c r="AS101" s="53"/>
      <c r="AT101" s="53"/>
      <c r="AU101" s="53"/>
      <c r="AV101" s="53"/>
      <c r="AW101" s="52"/>
    </row>
    <row r="102" spans="1:49" ht="15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3"/>
      <c r="AR102" s="53"/>
      <c r="AS102" s="53"/>
      <c r="AT102" s="53"/>
      <c r="AU102" s="53"/>
      <c r="AV102" s="53"/>
      <c r="AW102" s="52"/>
    </row>
    <row r="103" spans="1:49" ht="15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3"/>
      <c r="AR103" s="53"/>
      <c r="AS103" s="53"/>
      <c r="AT103" s="53"/>
      <c r="AU103" s="53"/>
      <c r="AV103" s="53"/>
      <c r="AW103" s="52"/>
    </row>
    <row r="104" spans="1:49" ht="15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3"/>
      <c r="AR104" s="53"/>
      <c r="AS104" s="53"/>
      <c r="AT104" s="53"/>
      <c r="AU104" s="53"/>
      <c r="AV104" s="53"/>
      <c r="AW104" s="52"/>
    </row>
    <row r="105" spans="1:49" ht="15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3"/>
      <c r="AR105" s="53"/>
      <c r="AS105" s="53"/>
      <c r="AT105" s="53"/>
      <c r="AU105" s="53"/>
      <c r="AV105" s="53"/>
      <c r="AW105" s="52"/>
    </row>
    <row r="106" spans="1:49" ht="15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3"/>
      <c r="AR106" s="53"/>
      <c r="AS106" s="53"/>
      <c r="AT106" s="53"/>
      <c r="AU106" s="53"/>
      <c r="AV106" s="53"/>
      <c r="AW106" s="52"/>
    </row>
    <row r="107" spans="1:49" ht="15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3"/>
      <c r="AR107" s="53"/>
      <c r="AS107" s="53"/>
      <c r="AT107" s="53"/>
      <c r="AU107" s="53"/>
      <c r="AV107" s="53"/>
      <c r="AW107" s="52"/>
    </row>
    <row r="108" spans="1:49" ht="15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3"/>
      <c r="AR108" s="53"/>
      <c r="AS108" s="53"/>
      <c r="AT108" s="53"/>
      <c r="AU108" s="53"/>
      <c r="AV108" s="53"/>
      <c r="AW108" s="52"/>
    </row>
    <row r="109" spans="1:49" ht="15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3"/>
      <c r="AR109" s="53"/>
      <c r="AS109" s="53"/>
      <c r="AT109" s="53"/>
      <c r="AU109" s="53"/>
      <c r="AV109" s="53"/>
      <c r="AW109" s="52"/>
    </row>
    <row r="110" spans="1:49" ht="15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3"/>
      <c r="AR110" s="53"/>
      <c r="AS110" s="53"/>
      <c r="AT110" s="53"/>
      <c r="AU110" s="53"/>
      <c r="AV110" s="53"/>
      <c r="AW110" s="52"/>
    </row>
    <row r="111" spans="1:49" ht="15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3"/>
      <c r="AR111" s="53"/>
      <c r="AS111" s="53"/>
      <c r="AT111" s="53"/>
      <c r="AU111" s="53"/>
      <c r="AV111" s="53"/>
      <c r="AW111" s="52"/>
    </row>
    <row r="112" spans="1:49" ht="15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3"/>
      <c r="AR112" s="53"/>
      <c r="AS112" s="53"/>
      <c r="AT112" s="53"/>
      <c r="AU112" s="53"/>
      <c r="AV112" s="53"/>
      <c r="AW112" s="52"/>
    </row>
    <row r="113" spans="1:49" ht="15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3"/>
      <c r="AR113" s="53"/>
      <c r="AS113" s="53"/>
      <c r="AT113" s="53"/>
      <c r="AU113" s="53"/>
      <c r="AV113" s="53"/>
      <c r="AW113" s="52"/>
    </row>
    <row r="114" spans="1:49" ht="15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3"/>
      <c r="AR114" s="53"/>
      <c r="AS114" s="53"/>
      <c r="AT114" s="53"/>
      <c r="AU114" s="53"/>
      <c r="AV114" s="53"/>
      <c r="AW114" s="52"/>
    </row>
    <row r="115" spans="1:49" ht="15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3"/>
      <c r="AR115" s="53"/>
      <c r="AS115" s="53"/>
      <c r="AT115" s="53"/>
      <c r="AU115" s="53"/>
      <c r="AV115" s="53"/>
      <c r="AW115" s="52"/>
    </row>
    <row r="116" spans="1:49" ht="15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3"/>
      <c r="AR116" s="53"/>
      <c r="AS116" s="53"/>
      <c r="AT116" s="53"/>
      <c r="AU116" s="53"/>
      <c r="AV116" s="53"/>
      <c r="AW116" s="52"/>
    </row>
    <row r="117" spans="1:49" ht="15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3"/>
      <c r="AR117" s="53"/>
      <c r="AS117" s="53"/>
      <c r="AT117" s="53"/>
      <c r="AU117" s="53"/>
      <c r="AV117" s="53"/>
      <c r="AW117" s="52"/>
    </row>
    <row r="118" spans="1:49" ht="15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3"/>
      <c r="AR118" s="53"/>
      <c r="AS118" s="53"/>
      <c r="AT118" s="53"/>
      <c r="AU118" s="53"/>
      <c r="AV118" s="53"/>
      <c r="AW118" s="52"/>
    </row>
    <row r="119" spans="1:49" ht="15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3"/>
      <c r="AR119" s="53"/>
      <c r="AS119" s="53"/>
      <c r="AT119" s="53"/>
      <c r="AU119" s="53"/>
      <c r="AV119" s="53"/>
      <c r="AW119" s="52"/>
    </row>
    <row r="120" spans="1:49" ht="15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3"/>
      <c r="AR120" s="53"/>
      <c r="AS120" s="53"/>
      <c r="AT120" s="53"/>
      <c r="AU120" s="53"/>
      <c r="AV120" s="53"/>
      <c r="AW120" s="52"/>
    </row>
    <row r="121" spans="1:49" ht="15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3"/>
      <c r="AR121" s="53"/>
      <c r="AS121" s="53"/>
      <c r="AT121" s="53"/>
      <c r="AU121" s="53"/>
      <c r="AV121" s="53"/>
      <c r="AW121" s="52"/>
    </row>
    <row r="122" spans="1:49" ht="15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3"/>
      <c r="AR122" s="53"/>
      <c r="AS122" s="53"/>
      <c r="AT122" s="53"/>
      <c r="AU122" s="53"/>
      <c r="AV122" s="53"/>
      <c r="AW122" s="52"/>
    </row>
    <row r="123" spans="1:49" ht="15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3"/>
      <c r="AR123" s="53"/>
      <c r="AS123" s="53"/>
      <c r="AT123" s="53"/>
      <c r="AU123" s="53"/>
      <c r="AV123" s="53"/>
      <c r="AW123" s="52"/>
    </row>
    <row r="124" spans="1:49" ht="15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3"/>
      <c r="AR124" s="53"/>
      <c r="AS124" s="53"/>
      <c r="AT124" s="53"/>
      <c r="AU124" s="53"/>
      <c r="AV124" s="53"/>
      <c r="AW124" s="52"/>
    </row>
    <row r="125" spans="1:49" ht="15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3"/>
      <c r="AR125" s="53"/>
      <c r="AS125" s="53"/>
      <c r="AT125" s="53"/>
      <c r="AU125" s="53"/>
      <c r="AV125" s="53"/>
      <c r="AW125" s="52"/>
    </row>
    <row r="126" spans="1:49" ht="15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3"/>
      <c r="AR126" s="53"/>
      <c r="AS126" s="53"/>
      <c r="AT126" s="53"/>
      <c r="AU126" s="53"/>
      <c r="AV126" s="53"/>
      <c r="AW126" s="52"/>
    </row>
    <row r="127" spans="1:49" ht="15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3"/>
      <c r="AR127" s="53"/>
      <c r="AS127" s="53"/>
      <c r="AT127" s="53"/>
      <c r="AU127" s="53"/>
      <c r="AV127" s="53"/>
      <c r="AW127" s="52"/>
    </row>
    <row r="128" spans="1:49" ht="15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3"/>
      <c r="AR128" s="53"/>
      <c r="AS128" s="53"/>
      <c r="AT128" s="53"/>
      <c r="AU128" s="53"/>
      <c r="AV128" s="53"/>
      <c r="AW128" s="52"/>
    </row>
    <row r="129" spans="1:49" ht="15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3"/>
      <c r="AR129" s="53"/>
      <c r="AS129" s="53"/>
      <c r="AT129" s="53"/>
      <c r="AU129" s="53"/>
      <c r="AV129" s="53"/>
      <c r="AW129" s="52"/>
    </row>
    <row r="130" spans="1:49" ht="15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3"/>
      <c r="AR130" s="53"/>
      <c r="AS130" s="53"/>
      <c r="AT130" s="53"/>
      <c r="AU130" s="53"/>
      <c r="AV130" s="53"/>
      <c r="AW130" s="52"/>
    </row>
    <row r="131" spans="1:49" ht="15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3"/>
      <c r="AR131" s="53"/>
      <c r="AS131" s="53"/>
      <c r="AT131" s="53"/>
      <c r="AU131" s="53"/>
      <c r="AV131" s="53"/>
      <c r="AW131" s="52"/>
    </row>
    <row r="132" spans="1:49" ht="15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3"/>
      <c r="AR132" s="53"/>
      <c r="AS132" s="53"/>
      <c r="AT132" s="53"/>
      <c r="AU132" s="53"/>
      <c r="AV132" s="53"/>
      <c r="AW132" s="52"/>
    </row>
    <row r="133" spans="1:49" ht="15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3"/>
      <c r="AR133" s="53"/>
      <c r="AS133" s="53"/>
      <c r="AT133" s="53"/>
      <c r="AU133" s="53"/>
      <c r="AV133" s="53"/>
      <c r="AW133" s="52"/>
    </row>
    <row r="134" spans="1:49" ht="15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3"/>
      <c r="AR134" s="53"/>
      <c r="AS134" s="53"/>
      <c r="AT134" s="53"/>
      <c r="AU134" s="53"/>
      <c r="AV134" s="53"/>
      <c r="AW134" s="52"/>
    </row>
    <row r="135" spans="1:49" ht="15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3"/>
      <c r="AR135" s="53"/>
      <c r="AS135" s="53"/>
      <c r="AT135" s="53"/>
      <c r="AU135" s="53"/>
      <c r="AV135" s="53"/>
      <c r="AW135" s="52"/>
    </row>
    <row r="136" spans="1:49" ht="15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3"/>
      <c r="AR136" s="53"/>
      <c r="AS136" s="53"/>
      <c r="AT136" s="53"/>
      <c r="AU136" s="53"/>
      <c r="AV136" s="53"/>
      <c r="AW136" s="52"/>
    </row>
    <row r="137" spans="1:49" ht="15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3"/>
      <c r="AR137" s="53"/>
      <c r="AS137" s="53"/>
      <c r="AT137" s="53"/>
      <c r="AU137" s="53"/>
      <c r="AV137" s="53"/>
      <c r="AW137" s="52"/>
    </row>
    <row r="138" spans="1:49" ht="15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3"/>
      <c r="AR138" s="53"/>
      <c r="AS138" s="53"/>
      <c r="AT138" s="53"/>
      <c r="AU138" s="53"/>
      <c r="AV138" s="53"/>
      <c r="AW138" s="52"/>
    </row>
    <row r="139" spans="1:49" ht="15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3"/>
      <c r="AR139" s="53"/>
      <c r="AS139" s="53"/>
      <c r="AT139" s="53"/>
      <c r="AU139" s="53"/>
      <c r="AV139" s="53"/>
      <c r="AW139" s="52"/>
    </row>
    <row r="140" spans="1:49" ht="15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3"/>
      <c r="AR140" s="53"/>
      <c r="AS140" s="53"/>
      <c r="AT140" s="53"/>
      <c r="AU140" s="53"/>
      <c r="AV140" s="53"/>
      <c r="AW140" s="52"/>
    </row>
    <row r="141" spans="1:49" ht="15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3"/>
      <c r="AR141" s="53"/>
      <c r="AS141" s="53"/>
      <c r="AT141" s="53"/>
      <c r="AU141" s="53"/>
      <c r="AV141" s="53"/>
      <c r="AW141" s="52"/>
    </row>
    <row r="142" spans="1:49" ht="15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3"/>
      <c r="AR142" s="53"/>
      <c r="AS142" s="53"/>
      <c r="AT142" s="53"/>
      <c r="AU142" s="53"/>
      <c r="AV142" s="53"/>
      <c r="AW142" s="52"/>
    </row>
    <row r="143" spans="1:49" ht="15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3"/>
      <c r="AR143" s="53"/>
      <c r="AS143" s="53"/>
      <c r="AT143" s="53"/>
      <c r="AU143" s="53"/>
      <c r="AV143" s="53"/>
      <c r="AW143" s="52"/>
    </row>
    <row r="144" spans="1:49" ht="15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3"/>
      <c r="AR144" s="53"/>
      <c r="AS144" s="53"/>
      <c r="AT144" s="53"/>
      <c r="AU144" s="53"/>
      <c r="AV144" s="53"/>
      <c r="AW144" s="52"/>
    </row>
    <row r="145" spans="1:49" ht="15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3"/>
      <c r="AR145" s="53"/>
      <c r="AS145" s="53"/>
      <c r="AT145" s="53"/>
      <c r="AU145" s="53"/>
      <c r="AV145" s="53"/>
      <c r="AW145" s="52"/>
    </row>
    <row r="146" spans="1:49" ht="15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3"/>
      <c r="AR146" s="53"/>
      <c r="AS146" s="53"/>
      <c r="AT146" s="53"/>
      <c r="AU146" s="53"/>
      <c r="AV146" s="53"/>
      <c r="AW146" s="52"/>
    </row>
    <row r="147" spans="1:49" ht="15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3"/>
      <c r="AR147" s="53"/>
      <c r="AS147" s="53"/>
      <c r="AT147" s="53"/>
      <c r="AU147" s="53"/>
      <c r="AV147" s="53"/>
      <c r="AW147" s="52"/>
    </row>
    <row r="148" spans="1:49" ht="15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3"/>
      <c r="AR148" s="53"/>
      <c r="AS148" s="53"/>
      <c r="AT148" s="53"/>
      <c r="AU148" s="53"/>
      <c r="AV148" s="53"/>
      <c r="AW148" s="52"/>
    </row>
    <row r="149" spans="1: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3"/>
      <c r="AR149" s="53"/>
      <c r="AS149" s="53"/>
      <c r="AT149" s="53"/>
      <c r="AU149" s="53"/>
      <c r="AV149" s="53"/>
      <c r="AW149" s="52"/>
    </row>
    <row r="150" spans="1:49" ht="15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3"/>
      <c r="AR150" s="53"/>
      <c r="AS150" s="53"/>
      <c r="AT150" s="53"/>
      <c r="AU150" s="53"/>
      <c r="AV150" s="53"/>
      <c r="AW150" s="52"/>
    </row>
    <row r="151" spans="1:49" ht="15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3"/>
      <c r="AR151" s="53"/>
      <c r="AS151" s="53"/>
      <c r="AT151" s="53"/>
      <c r="AU151" s="53"/>
      <c r="AV151" s="53"/>
      <c r="AW151" s="52"/>
    </row>
    <row r="152" spans="1:49" ht="15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3"/>
      <c r="AR152" s="53"/>
      <c r="AS152" s="53"/>
      <c r="AT152" s="53"/>
      <c r="AU152" s="53"/>
      <c r="AV152" s="53"/>
      <c r="AW152" s="52"/>
    </row>
    <row r="153" spans="1:49" ht="15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3"/>
      <c r="AR153" s="53"/>
      <c r="AS153" s="53"/>
      <c r="AT153" s="53"/>
      <c r="AU153" s="53"/>
      <c r="AV153" s="53"/>
      <c r="AW153" s="52"/>
    </row>
    <row r="154" spans="1:49" ht="15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3"/>
      <c r="AR154" s="53"/>
      <c r="AS154" s="53"/>
      <c r="AT154" s="53"/>
      <c r="AU154" s="53"/>
      <c r="AV154" s="53"/>
      <c r="AW154" s="52"/>
    </row>
    <row r="155" spans="1:49" ht="15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3"/>
      <c r="AR155" s="53"/>
      <c r="AS155" s="53"/>
      <c r="AT155" s="53"/>
      <c r="AU155" s="53"/>
      <c r="AV155" s="53"/>
      <c r="AW155" s="52"/>
    </row>
    <row r="156" spans="1:49" ht="15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3"/>
      <c r="AR156" s="53"/>
      <c r="AS156" s="53"/>
      <c r="AT156" s="53"/>
      <c r="AU156" s="53"/>
      <c r="AV156" s="53"/>
      <c r="AW156" s="52"/>
    </row>
    <row r="157" spans="1:49" ht="15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3"/>
      <c r="AR157" s="53"/>
      <c r="AS157" s="53"/>
      <c r="AT157" s="53"/>
      <c r="AU157" s="53"/>
      <c r="AV157" s="53"/>
      <c r="AW157" s="52"/>
    </row>
    <row r="158" spans="1:49" ht="15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3"/>
      <c r="AR158" s="53"/>
      <c r="AS158" s="53"/>
      <c r="AT158" s="53"/>
      <c r="AU158" s="53"/>
      <c r="AV158" s="53"/>
      <c r="AW158" s="52"/>
    </row>
    <row r="159" spans="1:49" ht="15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3"/>
      <c r="AR159" s="53"/>
      <c r="AS159" s="53"/>
      <c r="AT159" s="53"/>
      <c r="AU159" s="53"/>
      <c r="AV159" s="53"/>
      <c r="AW159" s="52"/>
    </row>
    <row r="160" spans="1:49" ht="15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3"/>
      <c r="AR160" s="53"/>
      <c r="AS160" s="53"/>
      <c r="AT160" s="53"/>
      <c r="AU160" s="53"/>
      <c r="AV160" s="53"/>
      <c r="AW160" s="52"/>
    </row>
    <row r="161" spans="1:49" ht="15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3"/>
      <c r="AR161" s="53"/>
      <c r="AS161" s="53"/>
      <c r="AT161" s="53"/>
      <c r="AU161" s="53"/>
      <c r="AV161" s="53"/>
      <c r="AW161" s="52"/>
    </row>
    <row r="162" spans="1:49" ht="15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3"/>
      <c r="AR162" s="53"/>
      <c r="AS162" s="53"/>
      <c r="AT162" s="53"/>
      <c r="AU162" s="53"/>
      <c r="AV162" s="53"/>
      <c r="AW162" s="52"/>
    </row>
    <row r="163" spans="1:49" ht="15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3"/>
      <c r="AR163" s="53"/>
      <c r="AS163" s="53"/>
      <c r="AT163" s="53"/>
      <c r="AU163" s="53"/>
      <c r="AV163" s="53"/>
      <c r="AW163" s="52"/>
    </row>
    <row r="164" spans="1:49" ht="15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3"/>
      <c r="AR164" s="53"/>
      <c r="AS164" s="53"/>
      <c r="AT164" s="53"/>
      <c r="AU164" s="53"/>
      <c r="AV164" s="53"/>
      <c r="AW164" s="52"/>
    </row>
    <row r="165" spans="1:49" ht="15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3"/>
      <c r="AR165" s="53"/>
      <c r="AS165" s="53"/>
      <c r="AT165" s="53"/>
      <c r="AU165" s="53"/>
      <c r="AV165" s="53"/>
      <c r="AW165" s="52"/>
    </row>
    <row r="166" spans="1:49" ht="15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3"/>
      <c r="AR166" s="53"/>
      <c r="AS166" s="53"/>
      <c r="AT166" s="53"/>
      <c r="AU166" s="53"/>
      <c r="AV166" s="53"/>
      <c r="AW166" s="52"/>
    </row>
    <row r="167" spans="1:49" ht="15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3"/>
      <c r="AR167" s="53"/>
      <c r="AS167" s="53"/>
      <c r="AT167" s="53"/>
      <c r="AU167" s="53"/>
      <c r="AV167" s="53"/>
      <c r="AW167" s="52"/>
    </row>
    <row r="168" spans="1:49" ht="15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3"/>
      <c r="AR168" s="53"/>
      <c r="AS168" s="53"/>
      <c r="AT168" s="53"/>
      <c r="AU168" s="53"/>
      <c r="AV168" s="53"/>
      <c r="AW168" s="52"/>
    </row>
    <row r="169" spans="1:49" ht="15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3"/>
      <c r="AR169" s="53"/>
      <c r="AS169" s="53"/>
      <c r="AT169" s="53"/>
      <c r="AU169" s="53"/>
      <c r="AV169" s="53"/>
      <c r="AW169" s="52"/>
    </row>
    <row r="170" spans="1:49" ht="15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3"/>
      <c r="AR170" s="53"/>
      <c r="AS170" s="53"/>
      <c r="AT170" s="53"/>
      <c r="AU170" s="53"/>
      <c r="AV170" s="53"/>
      <c r="AW170" s="52"/>
    </row>
    <row r="171" spans="1:49" ht="15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3"/>
      <c r="AR171" s="53"/>
      <c r="AS171" s="53"/>
      <c r="AT171" s="53"/>
      <c r="AU171" s="53"/>
      <c r="AV171" s="53"/>
      <c r="AW171" s="52"/>
    </row>
    <row r="172" spans="1:49" ht="15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3"/>
      <c r="AR172" s="53"/>
      <c r="AS172" s="53"/>
      <c r="AT172" s="53"/>
      <c r="AU172" s="53"/>
      <c r="AV172" s="53"/>
      <c r="AW172" s="52"/>
    </row>
    <row r="173" spans="1:49" ht="15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3"/>
      <c r="AR173" s="53"/>
      <c r="AS173" s="53"/>
      <c r="AT173" s="53"/>
      <c r="AU173" s="53"/>
      <c r="AV173" s="53"/>
      <c r="AW173" s="52"/>
    </row>
    <row r="174" spans="1:49" ht="15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3"/>
      <c r="AR174" s="53"/>
      <c r="AS174" s="53"/>
      <c r="AT174" s="53"/>
      <c r="AU174" s="53"/>
      <c r="AV174" s="53"/>
      <c r="AW174" s="52"/>
    </row>
    <row r="175" spans="1:49" ht="15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3"/>
      <c r="AR175" s="53"/>
      <c r="AS175" s="53"/>
      <c r="AT175" s="53"/>
      <c r="AU175" s="53"/>
      <c r="AV175" s="53"/>
      <c r="AW175" s="52"/>
    </row>
    <row r="176" spans="1:49" ht="15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3"/>
      <c r="AR176" s="53"/>
      <c r="AS176" s="53"/>
      <c r="AT176" s="53"/>
      <c r="AU176" s="53"/>
      <c r="AV176" s="53"/>
      <c r="AW176" s="52"/>
    </row>
    <row r="177" spans="1:49" ht="15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3"/>
      <c r="AR177" s="53"/>
      <c r="AS177" s="53"/>
      <c r="AT177" s="53"/>
      <c r="AU177" s="53"/>
      <c r="AV177" s="53"/>
      <c r="AW177" s="52"/>
    </row>
    <row r="178" spans="1:49" ht="15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3"/>
      <c r="AR178" s="53"/>
      <c r="AS178" s="53"/>
      <c r="AT178" s="53"/>
      <c r="AU178" s="53"/>
      <c r="AV178" s="53"/>
      <c r="AW178" s="52"/>
    </row>
    <row r="179" spans="1:49" ht="15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3"/>
      <c r="AR179" s="53"/>
      <c r="AS179" s="53"/>
      <c r="AT179" s="53"/>
      <c r="AU179" s="53"/>
      <c r="AV179" s="53"/>
      <c r="AW179" s="52"/>
    </row>
    <row r="180" spans="1:49" ht="15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3"/>
      <c r="AR180" s="53"/>
      <c r="AS180" s="53"/>
      <c r="AT180" s="53"/>
      <c r="AU180" s="53"/>
      <c r="AV180" s="53"/>
      <c r="AW180" s="52"/>
    </row>
    <row r="181" spans="1:49" ht="15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3"/>
      <c r="AR181" s="53"/>
      <c r="AS181" s="53"/>
      <c r="AT181" s="53"/>
      <c r="AU181" s="53"/>
      <c r="AV181" s="53"/>
      <c r="AW181" s="52"/>
    </row>
    <row r="182" spans="1:49" ht="15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3"/>
      <c r="AR182" s="53"/>
      <c r="AS182" s="53"/>
      <c r="AT182" s="53"/>
      <c r="AU182" s="53"/>
      <c r="AV182" s="53"/>
      <c r="AW182" s="52"/>
    </row>
    <row r="183" spans="1:49" ht="15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3"/>
      <c r="AR183" s="53"/>
      <c r="AS183" s="53"/>
      <c r="AT183" s="53"/>
      <c r="AU183" s="53"/>
      <c r="AV183" s="53"/>
      <c r="AW183" s="52"/>
    </row>
    <row r="184" spans="1:49" ht="15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3"/>
      <c r="AR184" s="53"/>
      <c r="AS184" s="53"/>
      <c r="AT184" s="53"/>
      <c r="AU184" s="53"/>
      <c r="AV184" s="53"/>
      <c r="AW184" s="52"/>
    </row>
    <row r="185" spans="1:49" ht="15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3"/>
      <c r="AR185" s="53"/>
      <c r="AS185" s="53"/>
      <c r="AT185" s="53"/>
      <c r="AU185" s="53"/>
      <c r="AV185" s="53"/>
      <c r="AW185" s="52"/>
    </row>
    <row r="186" spans="1:49" ht="15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3"/>
      <c r="AR186" s="53"/>
      <c r="AS186" s="53"/>
      <c r="AT186" s="53"/>
      <c r="AU186" s="53"/>
      <c r="AV186" s="53"/>
      <c r="AW186" s="52"/>
    </row>
    <row r="187" spans="1:49" ht="15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3"/>
      <c r="AR187" s="53"/>
      <c r="AS187" s="53"/>
      <c r="AT187" s="53"/>
      <c r="AU187" s="53"/>
      <c r="AV187" s="53"/>
      <c r="AW187" s="52"/>
    </row>
    <row r="188" spans="1:49" ht="15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3"/>
      <c r="AR188" s="53"/>
      <c r="AS188" s="53"/>
      <c r="AT188" s="53"/>
      <c r="AU188" s="53"/>
      <c r="AV188" s="53"/>
      <c r="AW188" s="52"/>
    </row>
    <row r="189" spans="1:49" ht="15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3"/>
      <c r="AR189" s="53"/>
      <c r="AS189" s="53"/>
      <c r="AT189" s="53"/>
      <c r="AU189" s="53"/>
      <c r="AV189" s="53"/>
      <c r="AW189" s="52"/>
    </row>
    <row r="190" spans="1:49" ht="15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3"/>
      <c r="AR190" s="53"/>
      <c r="AS190" s="53"/>
      <c r="AT190" s="53"/>
      <c r="AU190" s="53"/>
      <c r="AV190" s="53"/>
      <c r="AW190" s="52"/>
    </row>
    <row r="191" spans="1:49" ht="15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3"/>
      <c r="AR191" s="53"/>
      <c r="AS191" s="53"/>
      <c r="AT191" s="53"/>
      <c r="AU191" s="53"/>
      <c r="AV191" s="53"/>
      <c r="AW191" s="52"/>
    </row>
    <row r="192" spans="1:49" ht="15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3"/>
      <c r="AR192" s="53"/>
      <c r="AS192" s="53"/>
      <c r="AT192" s="53"/>
      <c r="AU192" s="53"/>
      <c r="AV192" s="53"/>
      <c r="AW192" s="52"/>
    </row>
    <row r="193" spans="1:49" ht="15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3"/>
      <c r="AR193" s="53"/>
      <c r="AS193" s="53"/>
      <c r="AT193" s="53"/>
      <c r="AU193" s="53"/>
      <c r="AV193" s="53"/>
      <c r="AW193" s="52"/>
    </row>
    <row r="194" spans="1:49" ht="15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3"/>
      <c r="AR194" s="53"/>
      <c r="AS194" s="53"/>
      <c r="AT194" s="53"/>
      <c r="AU194" s="53"/>
      <c r="AV194" s="53"/>
      <c r="AW194" s="52"/>
    </row>
    <row r="195" spans="1:49" ht="15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3"/>
      <c r="AR195" s="53"/>
      <c r="AS195" s="53"/>
      <c r="AT195" s="53"/>
      <c r="AU195" s="53"/>
      <c r="AV195" s="53"/>
      <c r="AW195" s="52"/>
    </row>
    <row r="196" spans="1:49" ht="15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3"/>
      <c r="AR196" s="53"/>
      <c r="AS196" s="53"/>
      <c r="AT196" s="53"/>
      <c r="AU196" s="53"/>
      <c r="AV196" s="53"/>
      <c r="AW196" s="52"/>
    </row>
    <row r="197" spans="1:49" ht="15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3"/>
      <c r="AR197" s="53"/>
      <c r="AS197" s="53"/>
      <c r="AT197" s="53"/>
      <c r="AU197" s="53"/>
      <c r="AV197" s="53"/>
      <c r="AW197" s="52"/>
    </row>
    <row r="198" spans="1:49" ht="15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3"/>
      <c r="AR198" s="53"/>
      <c r="AS198" s="53"/>
      <c r="AT198" s="53"/>
      <c r="AU198" s="53"/>
      <c r="AV198" s="53"/>
      <c r="AW198" s="52"/>
    </row>
    <row r="199" spans="1:49" ht="15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3"/>
      <c r="AR199" s="53"/>
      <c r="AS199" s="53"/>
      <c r="AT199" s="53"/>
      <c r="AU199" s="53"/>
      <c r="AV199" s="53"/>
      <c r="AW199" s="52"/>
    </row>
    <row r="200" spans="1:49" ht="15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3"/>
      <c r="AR200" s="53"/>
      <c r="AS200" s="53"/>
      <c r="AT200" s="53"/>
      <c r="AU200" s="53"/>
      <c r="AV200" s="53"/>
      <c r="AW200" s="52"/>
    </row>
    <row r="201" spans="1:49" ht="15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3"/>
      <c r="AR201" s="53"/>
      <c r="AS201" s="53"/>
      <c r="AT201" s="53"/>
      <c r="AU201" s="53"/>
      <c r="AV201" s="53"/>
      <c r="AW201" s="52"/>
    </row>
    <row r="202" spans="1:49" ht="15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3"/>
      <c r="AR202" s="53"/>
      <c r="AS202" s="53"/>
      <c r="AT202" s="53"/>
      <c r="AU202" s="53"/>
      <c r="AV202" s="53"/>
      <c r="AW202" s="52"/>
    </row>
    <row r="203" spans="1:49" ht="15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3"/>
      <c r="AR203" s="53"/>
      <c r="AS203" s="53"/>
      <c r="AT203" s="53"/>
      <c r="AU203" s="53"/>
      <c r="AV203" s="53"/>
      <c r="AW203" s="52"/>
    </row>
    <row r="204" spans="1:49" ht="15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3"/>
      <c r="AR204" s="53"/>
      <c r="AS204" s="53"/>
      <c r="AT204" s="53"/>
      <c r="AU204" s="53"/>
      <c r="AV204" s="53"/>
      <c r="AW204" s="52"/>
    </row>
    <row r="205" spans="1:49" ht="15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3"/>
      <c r="AR205" s="53"/>
      <c r="AS205" s="53"/>
      <c r="AT205" s="53"/>
      <c r="AU205" s="53"/>
      <c r="AV205" s="53"/>
      <c r="AW205" s="52"/>
    </row>
    <row r="206" spans="1:49" ht="15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3"/>
      <c r="AR206" s="53"/>
      <c r="AS206" s="53"/>
      <c r="AT206" s="53"/>
      <c r="AU206" s="53"/>
      <c r="AV206" s="53"/>
      <c r="AW206" s="52"/>
    </row>
    <row r="207" spans="1:49" ht="15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3"/>
      <c r="AR207" s="53"/>
      <c r="AS207" s="53"/>
      <c r="AT207" s="53"/>
      <c r="AU207" s="53"/>
      <c r="AV207" s="53"/>
      <c r="AW207" s="52"/>
    </row>
    <row r="208" spans="1:49" ht="15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3"/>
      <c r="AR208" s="53"/>
      <c r="AS208" s="53"/>
      <c r="AT208" s="53"/>
      <c r="AU208" s="53"/>
      <c r="AV208" s="53"/>
      <c r="AW208" s="52"/>
    </row>
    <row r="209" spans="1:49" ht="15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3"/>
      <c r="AR209" s="53"/>
      <c r="AS209" s="53"/>
      <c r="AT209" s="53"/>
      <c r="AU209" s="53"/>
      <c r="AV209" s="53"/>
      <c r="AW209" s="52"/>
    </row>
    <row r="210" spans="1:49" ht="15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3"/>
      <c r="AR210" s="53"/>
      <c r="AS210" s="53"/>
      <c r="AT210" s="53"/>
      <c r="AU210" s="53"/>
      <c r="AV210" s="53"/>
      <c r="AW210" s="52"/>
    </row>
    <row r="211" spans="1:49" ht="15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3"/>
      <c r="AR211" s="53"/>
      <c r="AS211" s="53"/>
      <c r="AT211" s="53"/>
      <c r="AU211" s="53"/>
      <c r="AV211" s="53"/>
      <c r="AW211" s="52"/>
    </row>
    <row r="212" spans="1:49" ht="15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3"/>
      <c r="AR212" s="53"/>
      <c r="AS212" s="53"/>
      <c r="AT212" s="53"/>
      <c r="AU212" s="53"/>
      <c r="AV212" s="53"/>
      <c r="AW212" s="52"/>
    </row>
    <row r="213" spans="1:49" ht="15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3"/>
      <c r="AR213" s="53"/>
      <c r="AS213" s="53"/>
      <c r="AT213" s="53"/>
      <c r="AU213" s="53"/>
      <c r="AV213" s="53"/>
      <c r="AW213" s="52"/>
    </row>
    <row r="214" spans="1:49" ht="15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3"/>
      <c r="AR214" s="53"/>
      <c r="AS214" s="53"/>
      <c r="AT214" s="53"/>
      <c r="AU214" s="53"/>
      <c r="AV214" s="53"/>
      <c r="AW214" s="52"/>
    </row>
    <row r="215" spans="1:49" ht="15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3"/>
      <c r="AR215" s="53"/>
      <c r="AS215" s="53"/>
      <c r="AT215" s="53"/>
      <c r="AU215" s="53"/>
      <c r="AV215" s="53"/>
      <c r="AW215" s="52"/>
    </row>
    <row r="216" spans="1:49" ht="15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3"/>
      <c r="AR216" s="53"/>
      <c r="AS216" s="53"/>
      <c r="AT216" s="53"/>
      <c r="AU216" s="53"/>
      <c r="AV216" s="53"/>
      <c r="AW216" s="52"/>
    </row>
    <row r="217" spans="1:49" ht="15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3"/>
      <c r="AR217" s="53"/>
      <c r="AS217" s="53"/>
      <c r="AT217" s="53"/>
      <c r="AU217" s="53"/>
      <c r="AV217" s="53"/>
      <c r="AW217" s="52"/>
    </row>
    <row r="218" spans="1:49" ht="15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3"/>
      <c r="AR218" s="53"/>
      <c r="AS218" s="53"/>
      <c r="AT218" s="53"/>
      <c r="AU218" s="53"/>
      <c r="AV218" s="53"/>
      <c r="AW218" s="52"/>
    </row>
    <row r="219" spans="1:49" ht="15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3"/>
      <c r="AR219" s="53"/>
      <c r="AS219" s="53"/>
      <c r="AT219" s="53"/>
      <c r="AU219" s="53"/>
      <c r="AV219" s="53"/>
      <c r="AW219" s="52"/>
    </row>
    <row r="220" spans="1:49" ht="15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3"/>
      <c r="AR220" s="53"/>
      <c r="AS220" s="53"/>
      <c r="AT220" s="53"/>
      <c r="AU220" s="53"/>
      <c r="AV220" s="53"/>
      <c r="AW220" s="52"/>
    </row>
    <row r="221" spans="1:49" ht="15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3"/>
      <c r="AR221" s="53"/>
      <c r="AS221" s="53"/>
      <c r="AT221" s="53"/>
      <c r="AU221" s="53"/>
      <c r="AV221" s="53"/>
      <c r="AW221" s="52"/>
    </row>
    <row r="222" spans="1:49" ht="15.75" customHeight="1"/>
    <row r="223" spans="1:49" ht="15.75" customHeight="1"/>
    <row r="224" spans="1:4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conditionalFormatting sqref="B2:AK7">
    <cfRule type="notContainsBlanks" dxfId="5" priority="3">
      <formula>LEN(TRIM(B2))&gt;0</formula>
    </cfRule>
    <cfRule type="notContainsBlanks" dxfId="4" priority="6">
      <formula>LEN(TRIM(B2))&gt;0</formula>
    </cfRule>
  </conditionalFormatting>
  <conditionalFormatting sqref="AV2:AV6">
    <cfRule type="cellIs" dxfId="3" priority="1" operator="greaterThanOrEqual">
      <formula>1.15</formula>
    </cfRule>
    <cfRule type="cellIs" dxfId="2" priority="2" operator="lessThanOrEqual">
      <formula>1.15</formula>
    </cfRule>
  </conditionalFormatting>
  <conditionalFormatting sqref="AW2:AW7">
    <cfRule type="cellIs" dxfId="1" priority="4" operator="greaterThanOrEqual">
      <formula>2.3</formula>
    </cfRule>
    <cfRule type="cellIs" dxfId="0" priority="5" operator="lessThan">
      <formula>2.3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Docente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Unicruz</cp:lastModifiedBy>
  <dcterms:created xsi:type="dcterms:W3CDTF">2023-06-05T19:53:37Z</dcterms:created>
  <dcterms:modified xsi:type="dcterms:W3CDTF">2026-07-17T19:28:54Z</dcterms:modified>
</cp:coreProperties>
</file>